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330"/>
  <workbookPr defaultThemeVersion="124226"/>
  <mc:AlternateContent xmlns:mc="http://schemas.openxmlformats.org/markup-compatibility/2006">
    <mc:Choice Requires="x15">
      <x15ac:absPath xmlns:x15ac="http://schemas.microsoft.com/office/spreadsheetml/2010/11/ac" url="K:\01. VZ\6_Pavel Štěpán\21.ZŠ Jaroměř_Odborné učebny-dodávky\1_Příprava\Prílohy_ČÁST 1_Vnitřní vybavení\"/>
    </mc:Choice>
  </mc:AlternateContent>
  <xr:revisionPtr revIDLastSave="0" documentId="10_ncr:8100000_{99F3E319-7CA1-41DF-8E99-F5D6069AA647}" xr6:coauthVersionLast="33" xr6:coauthVersionMax="33" xr10:uidLastSave="{00000000-0000-0000-0000-000000000000}"/>
  <bookViews>
    <workbookView xWindow="0" yWindow="0" windowWidth="28800" windowHeight="12435" tabRatio="150" xr2:uid="{00000000-000D-0000-FFFF-FFFF00000000}"/>
  </bookViews>
  <sheets>
    <sheet name="KALKULACE" sheetId="2" r:id="rId1"/>
  </sheets>
  <definedNames>
    <definedName name="_xlnm.Print_Area" localSheetId="0">KALKULACE!$A:$J</definedName>
  </definedNames>
  <calcPr calcId="162913"/>
</workbook>
</file>

<file path=xl/calcChain.xml><?xml version="1.0" encoding="utf-8"?>
<calcChain xmlns="http://schemas.openxmlformats.org/spreadsheetml/2006/main">
  <c r="I51" i="2" l="1"/>
  <c r="J51" i="2" s="1"/>
  <c r="I49" i="2"/>
  <c r="J49" i="2" s="1"/>
  <c r="I47" i="2"/>
  <c r="J47" i="2" s="1"/>
  <c r="I45" i="2"/>
  <c r="J45" i="2" s="1"/>
  <c r="I43" i="2"/>
  <c r="J43" i="2" s="1"/>
  <c r="I41" i="2"/>
  <c r="J41" i="2" s="1"/>
  <c r="I39" i="2"/>
  <c r="J39" i="2" s="1"/>
  <c r="I37" i="2"/>
  <c r="J37" i="2" s="1"/>
  <c r="I35" i="2"/>
  <c r="J35" i="2" s="1"/>
  <c r="I33" i="2"/>
  <c r="J33" i="2" s="1"/>
  <c r="I31" i="2"/>
  <c r="J31" i="2" s="1"/>
  <c r="I29" i="2"/>
  <c r="J29" i="2" s="1"/>
  <c r="I27" i="2"/>
  <c r="J27" i="2" s="1"/>
  <c r="I25" i="2"/>
  <c r="J25" i="2" s="1"/>
  <c r="I23" i="2"/>
  <c r="J23" i="2" s="1"/>
  <c r="I21" i="2"/>
  <c r="J21" i="2" s="1"/>
  <c r="I19" i="2"/>
  <c r="J19" i="2" s="1"/>
  <c r="I17" i="2"/>
  <c r="J17" i="2" s="1"/>
  <c r="I15" i="2"/>
  <c r="J15" i="2" s="1"/>
  <c r="I13" i="2"/>
  <c r="J13" i="2" s="1"/>
  <c r="I11" i="2"/>
  <c r="J11" i="2" s="1"/>
  <c r="I9" i="2"/>
  <c r="J9" i="2" s="1"/>
  <c r="I7" i="2"/>
  <c r="J7" i="2" s="1"/>
  <c r="I4" i="2" l="1"/>
  <c r="I2" i="2"/>
  <c r="I3" i="2" l="1"/>
</calcChain>
</file>

<file path=xl/sharedStrings.xml><?xml version="1.0" encoding="utf-8"?>
<sst xmlns="http://schemas.openxmlformats.org/spreadsheetml/2006/main" count="286" uniqueCount="92">
  <si>
    <t>Celkem bez DPH</t>
  </si>
  <si>
    <t>DPH 21%</t>
  </si>
  <si>
    <t>ks</t>
  </si>
  <si>
    <t>DPH</t>
  </si>
  <si>
    <t>NÁZEV</t>
  </si>
  <si>
    <t>popis</t>
  </si>
  <si>
    <t>cena bez DPH</t>
  </si>
  <si>
    <t>cena celkem s DPH</t>
  </si>
  <si>
    <t>cena celkem bez DPH</t>
  </si>
  <si>
    <t>Celkem s DPH</t>
  </si>
  <si>
    <t>cena celkem
 s DPH</t>
  </si>
  <si>
    <t>1)</t>
  </si>
  <si>
    <t>Stůl pro učitele</t>
  </si>
  <si>
    <t/>
  </si>
  <si>
    <t>21%</t>
  </si>
  <si>
    <t>Učitelská katedra</t>
  </si>
  <si>
    <t>2)</t>
  </si>
  <si>
    <t>Židle pro učitele</t>
  </si>
  <si>
    <t>Učitelská otočná židle na kolečkách s područkami, nosnost 160kg. T-synchronní mechanismus,horizontální posuv sedáku, Závislé naklápění sedáku a opěroáku, zajištění v 5 polohách, nastavení odporu naklápění opěráku v záviszávislosti na váze uživatele, antišokový systém zabraňující samovolnému navracení opěráku při odjištění fce naklápění. Nosnost 160kg. Polyuretanové područky stavitelné.   Celková výška 101-114cm, hloubka 68cm, výška sedáku 40-53cm, šířka sedáku 51cm. Záruka 5let.</t>
  </si>
  <si>
    <t>3)</t>
  </si>
  <si>
    <t>Stoly pro žáky</t>
  </si>
  <si>
    <t>Stůl pro žáky</t>
  </si>
  <si>
    <t>Stůl ve tvaru lichoběžníku rozměry desky: 160x80x80,2x80x  v76cm z jackelové konstrukce s komaxitovou úpravou. Pracovní deska z laminované dřevotřísky tl. 25mm s olepenými hranami ABS 2mm.
Rám stolu z jeklové konstrukce 40x20, nohy stolu jekl 30x30.</t>
  </si>
  <si>
    <t>4)</t>
  </si>
  <si>
    <t>Židle pro žáky</t>
  </si>
  <si>
    <t>Židle s plastovým šálovým sedákem, na kovové podnoži, s kluzáky, ergonomické pružné sezení. Pohodlné ergonomické sezení na 3D tvarovaném šálovém sedáku, hygienický a omyvatelný,  stohovatelné, umožňuje sedět oboustranně, vyrobený z recyklovatelných plastů.</t>
  </si>
  <si>
    <t>5)</t>
  </si>
  <si>
    <t>Sestava za učitelským stolem</t>
  </si>
  <si>
    <t>6)</t>
  </si>
  <si>
    <t>Ponk</t>
  </si>
  <si>
    <t>Dílenský stůl 1300×650×700 - 920 - výška stavitelná centrálně klikou, 1x svěrák truhlářský, 1x podélná upínací Al lišta pro příslušenství, určený pro práci se dřevem či kovem, případně s papírem, plasty nebo elektro součástkami. Šířka stolu poskytuje 2 pracovní místa 650 × 650 [mm]. 
Pracovní plocha buková spárovka tl. 45 mm, podélné strany zesíleny na 100 mm
kovové nohy ocelový profil 60 x 60 mm, povrchová úprava komaxit, výšková rektifikace v protiskluzové úpravě,1×  truhlářský svěrák, snadná demontáž a možnost uložení do podnože,
na čelisti svěráku vrstva pro neklouzavé upnutí obrobků,hliníkový vodíci profil po celé delší straně stolu pro upnutí dalších doplňk</t>
  </si>
  <si>
    <t>7)</t>
  </si>
  <si>
    <t>Svěrák</t>
  </si>
  <si>
    <t>8)</t>
  </si>
  <si>
    <t>Podložka pro řezání lupenkovou pilkou</t>
  </si>
  <si>
    <t>Podložka pro řezání lupenkovou pilou</t>
  </si>
  <si>
    <t>9)</t>
  </si>
  <si>
    <t>Posuvný doraz pro fixaci obrobku</t>
  </si>
  <si>
    <t>10)</t>
  </si>
  <si>
    <t>Hliníkový doraz</t>
  </si>
  <si>
    <t>Hliníkový doraz, délka 120mm, průměr 25mm</t>
  </si>
  <si>
    <t>11)</t>
  </si>
  <si>
    <t>Pokosovník</t>
  </si>
  <si>
    <t>Pokosovník včetně posuvné podložky s rychloupínáky</t>
  </si>
  <si>
    <t>12)</t>
  </si>
  <si>
    <t>Krytí ponku</t>
  </si>
  <si>
    <t>13)</t>
  </si>
  <si>
    <t>Posuvník</t>
  </si>
  <si>
    <t>Posuvník do truhlářského svěráku šířka 355xhloubka18xvýška100</t>
  </si>
  <si>
    <t>14)</t>
  </si>
  <si>
    <t>Blok s nástroji A</t>
  </si>
  <si>
    <t>Blok se základními nástroji pro dřevoobrábění
(11 dílná sada)</t>
  </si>
  <si>
    <t>15)</t>
  </si>
  <si>
    <t>Blok s nástroji B</t>
  </si>
  <si>
    <t>Blok se základním nářadím na elektrotechniku
(10 dílná sada)</t>
  </si>
  <si>
    <t>16)</t>
  </si>
  <si>
    <t>Blok s nástroji C</t>
  </si>
  <si>
    <t>Blok se základním vybavením pro práci s papírem
(9 dílná sada)</t>
  </si>
  <si>
    <t>17)</t>
  </si>
  <si>
    <t>Skříň A</t>
  </si>
  <si>
    <t>Skříň vysoká, dělené dveře s plnými dvířky. Rozměry š50xh60xv200cm. Korpus z laminované dřevotřísky tl. 18mm olepený hranou ABS 0,5mm technologií PUR, uzamykatelná plná dvířka ohraněná hranou ABS 2,0mm technologií PUR. Záda bílý sololak, s 6ti policemi-prostřední pevná pro uzamčení. Pět polic přestavitelných, vrtáno průběžně. Na stavitelých nožičkách se soklem.
Možno výběru strany uchycení pantů.</t>
  </si>
  <si>
    <t>18)</t>
  </si>
  <si>
    <t>Koberec</t>
  </si>
  <si>
    <t>19)</t>
  </si>
  <si>
    <t>Sezení pro žáky na koberec - pytel</t>
  </si>
  <si>
    <t>Sedací pytel</t>
  </si>
  <si>
    <t>Sedací pytel s vysokou variabilitou, dvojitý uzávěr, díky kterému je možné sypký polystyren odebírat nebo doplňovat a přizpůsobit tak pytel potřebám uživatele, 
nosnost 120 kg, záruka 24 měsíců.  Látka:  (výběr barevného řešení, látky provede konečný odběatel, strukta látky musí být totožná s taburety)Velikost: hloubka	140 c, šířka	180 c, výška	30 cm</t>
  </si>
  <si>
    <t>20)</t>
  </si>
  <si>
    <t>Sezení pro žáky na koberec - kostka</t>
  </si>
  <si>
    <t>Teburet</t>
  </si>
  <si>
    <t>Teburet - látka, Čalouněná molitanová kostka o  velikosti 48x48x48cm s hmotností 2,8kg.
Látka:   (výběr barevného řešení, látky provede konečný odběatel, strukta látky musí být totožná s taburety)</t>
  </si>
  <si>
    <t>21)</t>
  </si>
  <si>
    <t>Vastavná skříň A</t>
  </si>
  <si>
    <t>Korpus vestavné skříně</t>
  </si>
  <si>
    <t>22)</t>
  </si>
  <si>
    <t>Vestavná skříň B</t>
  </si>
  <si>
    <t>23)</t>
  </si>
  <si>
    <t>Doprava a montáž</t>
  </si>
  <si>
    <t>Učitelská katedra s přípravou pro výsuvnou klávesnici a skříňku na PC s rozměry š100xh70xv76, s přípravou pro skříňku na PC tower a pro výsuv na klávesnici a myš. Jackelová konstrukce s komaxitovou úpravou. Zadní deska a krytování z laminované dřevotřísky s olepenými hranami ABS. Pracovní deska laminovaná dřevitříst tl 25mm. Výsuv monitoru s protizávažím krytý pro montáž do PC stolu - Výsuvný mechanizmus pro monitor s protizávažím umožňující zasunutí a uzamknutí LCD panelu pod úroveň pracovní desky. Krytování z laminované dřevotřísky tl. 18mm s olepenými hranami ABS 0,5mm, technologií PUR.  Skříňka pro PC tower uzamykatelná 30/50/65 - Skříňka namontovaná v učitelském nebo žákovském počítačovém stolu, určená pro PC tower. Krytování z laminované dřevotřísky olepené ABS hranou 0,5mm technologií PUR, dvířka jsou uzamykatelná, otevírání 90° olepeny hranou ABS 2,0mm technologií PUR.</t>
  </si>
  <si>
    <t>1x Rohová skříňka - Rozměry š60xh60xv90cm. Korpus z laminované dřevotřísky tl.18mm olepený hranou ABS 0,5mm technologií PUR, uzamykatelná plná dvířka ohraněná hranou ABS 2,0mm technologií PUR. Záda z laminované dřevotřísky, tl. 18mm (pohledová), dvě přestavitelné police, vrtáno po celé výšce. Strop skříně naložený, vyrobený z laminované dřevotřísky tl. 25mm, olepený 2mm ABS, technologií PUR.        1x Skříň střední s plnými dvířky - Rozměry š60xh32xv90cm. Korpus z laminované dřevotřísky tl.18mm olepený hranou ABS 0,5mm technologií PUR, uzamykatelná plná dvířka ohraněná hranou ABS 2,0mm technologií PUR. Záda bílý sololak, dvě přestavitelné police, vrtáno po celé výšce. Strop skříně naložený, vyrobený z laminované dřevotřísky tl. 25mm, olepený 2mm ABS, technologií PUR.      1x Skříň střední s plnými dvířky - Rozměry š80xh32xv90cm. Korpus z laminované dřevotřísky tl.18mm olepený hranou ABS 0,5mm technologií PUR, uzamykatelná plná dvířka ohraněná hranou ABS 2,0mm technologií PUR. Záda z laminované dřevotřísky, tl. 18mm (pohledová), dvě přestavitelné police, vrtáno po celé výšce. Strop skříně naložený, vyrobený z laminované dřevotřísky tl. 25mm, olepený 2mm ABS, technologií PUR.       1x Skříň otevřená koncová - Rozměry š30xh32xv90cm. Korpus z laminované dřevotřísky tl.18mm olepený hranou ABS 0,5mm technologií PUR, otevřená kosená, olepená hranou ABS 2,0mm technologií PUR.  Strop skříně  vyrobený z laminované dřevotřísky tl. 25mm, olepený 2mm ABS, technologií PUR.</t>
  </si>
  <si>
    <t xml:space="preserve">Dílenský stůl </t>
  </si>
  <si>
    <t>Svěrák s podložkou</t>
  </si>
  <si>
    <t>Svěrák zámečnický (šířka čelisti 100mm, rozpětí 125mm), spolu se sadou montážních šroubů pro upevnění svěráku, Podložka pod svěrák zámečnický, buková podložka s rychloupínáky  (uchcení k ponku)</t>
  </si>
  <si>
    <t>Krycí plast na pracovní plochu ponku š1300xh650xv6 , 4x Svěrka k uchycení krycího plastu</t>
  </si>
  <si>
    <t>Krytí ponku se svěrkami</t>
  </si>
  <si>
    <t xml:space="preserve">Položka obsahuje materiál podlahové krytiny. V ceně není započítána stěrka a práce spojená s pokládkou, práci a pomocný materiál na položení zátěžového koberce, podlahová lišta kobercová. </t>
  </si>
  <si>
    <t>Korpus vestavné skříně, dělené dveře s plnými dvířky. Rozměry š190xh60xv260cm(rozměry mohou být upraveny, dle aktuálních rozměrů, po stavebních úpravách). Korpus z laminované dřevotřísky tl. 18mm olepený hranou ABS 2mm technologií PUR, Na stavitelých nožičkách se soklem. Součástí skříně je osm polic, prostřední pevná, sedm polic představitelných, vrtáno průběžně. Celá skříň vložena do připaveného otvoru, a orámovaná 10cm rámem.   Posuvné dveře vestavné skříně - Plné posuvné dveře vestavné skříně vyrobeny z laminované dřevotřísky tl. 18mm olepené 2mm ABS hranou, technologií PUR. Dveře dělené na dvě části včetně úchytového profilu vedeného na každém boku vestavné skříně.</t>
  </si>
  <si>
    <t>Korpus vestavné skříně, dělená na čtyři části. Celkové rozměry š300xh60xv260cm(rozměry mohou být upraveny, dle aktuálních rozměrů, po stavebních úpravách). Korpus z laminované dřevotřísky tl. 18mm olepený hranou ABS 2mm technologií PUR, Na stavitelých nožičkách se soklem. 
Koncová levá a pravá část skříně  dělená, v horní části je 6 polic,  5polic je představitelných, jedna police pevná ve výšce 2,1m nad touto policí kryté dvěma dvířky. Volné police jsou vrtány průběžně po celé výšce, spodní část s prostřední příčkou. Součístí levé i pravé části je 10 malých plastových kontejnerů v zelené barvě a 10 plastových kontejnerů ve žluté barvě.
2x kontejner velký v zelené barvě a 2x kontejner velký ve žluté barvě.
Prostřední část skříně dělená na dva kusy a každá ta část má 8 polic z toho prostřední pevnou, ostatní police jsou představitelné, vrtané po celé výšce. Posuvné dveře vestavné skříně - Plné posuvné dveře vestavné skříně vložené do prostřední části vestavné skříně, vyrobeny z laminované dřevotřísky tl. 18mm olepené 2mm ABS hranou, technologií PUR. Dveře dělené na dvě části včetně úchytového profilu vedeného na každém boku vestavné skříně.</t>
  </si>
  <si>
    <t>Sestava</t>
  </si>
  <si>
    <t>Učebna Polytechniky - Nábytkové vybavení - rozpočet</t>
  </si>
  <si>
    <t xml:space="preserve">Vybavení nábytkem bude zhotoveno z laminované dřevotřísky tl. 18mm, Namáhané části jako jsou dvířka, čela zásuvek (viz specifikace v rozpočtové části) budou olepené 2mm ABS technologií PUR, ostatní méně namáhané hrany budou olepeny 0,5mmABS technologií PUR.
Celá učebna bude laděna do barev:
- Korpusy nábytkové části z laminované dřevotřísky, laděny do šedé.  Dodavatel předloží náhledy alespoň tří dekorů barvy ke konečnému výběru, který bude proveden před výrobou nábytku. 
- Přední plochy nábytkové části (dvířka, stolové desky, čela zásuvek) z laminované dřevotřísky, laděny do odstínu žluté barvy. Dodavatel předloží náhledy alespoň tří dekorů barvy ke konečnému výběru, který bude proveden před výrobou nábytku. 
- Potahová textilie na židli pro učitele – Složení: 100% Polyester, Gramáž: 250 g/m2 ±2%, 350 g/bm ±2%, Odolnost vůči prodření: 150.000 cyklů
Odolnost vůči ohni: BS EN 1021–1,2:2006, CRIB 5, BS 7176:1995, AM 18 NF D 60013
Stálost na světle: 6 (ISO 105 - B02:1999), Stálost při tření: za vlhka: 4-5; za sucha: 4-5 (ISO 105 - X12:1995)  - Dodavatel předloží </t>
  </si>
  <si>
    <t xml:space="preserve">Návrh barevného řešení: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</si>
</sst>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0" x14ac:knownFonts="1">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s>
  <cellStyleXfs count="1">
    <xf numFmtId="0" fontId="0" fillId="0" borderId="0"/>
  </cellStyleXfs>
  <cellXfs count="41">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xf numFmtId="0" fontId="0" fillId="0" borderId="0" xfId="0" applyAlignment="1">
      <alignment horizontal="left" vertical="top" wrapText="1"/>
    </xf>
    <xf numFmtId="0" fontId="9" fillId="2" borderId="0" xfId="0" applyFont="1" applyFill="1" applyAlignment="1">
      <alignment horizontal="left" vertical="top" wrapText="1"/>
    </xf>
    <xf numFmtId="0" fontId="4" fillId="2" borderId="0" xfId="0" applyFont="1" applyFill="1" applyAlignment="1">
      <alignment horizontal="left" vertical="top"/>
    </xf>
  </cellXfs>
  <cellStyles count="1">
    <cellStyle name="Normální" xfId="0" builtinId="0"/>
  </cellStyles>
  <dxfs count="6">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4"/>
  <sheetViews>
    <sheetView tabSelected="1" topLeftCell="A49" workbookViewId="0">
      <selection activeCell="D54" sqref="D54:E54"/>
    </sheetView>
  </sheetViews>
  <sheetFormatPr defaultRowHeight="20.25" x14ac:dyDescent="0.2"/>
  <cols>
    <col min="1" max="1" width="5.7109375" style="6" customWidth="1"/>
    <col min="2" max="2" width="5.5703125" style="5" customWidth="1"/>
    <col min="3" max="3" width="31.140625" style="5" customWidth="1"/>
    <col min="4" max="4" width="31.85546875" style="2" customWidth="1"/>
    <col min="5" max="5" width="67.5703125" style="2" customWidth="1"/>
    <col min="7" max="7" width="9.14062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x14ac:dyDescent="0.25">
      <c r="A1" s="6" t="s">
        <v>89</v>
      </c>
      <c r="B1" s="4"/>
      <c r="C1" s="4"/>
      <c r="D1" s="7"/>
      <c r="E1" s="7"/>
      <c r="G1" s="8"/>
      <c r="H1" s="8"/>
      <c r="I1" s="8"/>
      <c r="J1" s="11"/>
      <c r="K1" s="29"/>
      <c r="L1" s="29"/>
      <c r="M1" s="29"/>
      <c r="N1" s="29"/>
      <c r="O1" s="29"/>
      <c r="P1" s="29"/>
      <c r="Q1" s="29"/>
      <c r="R1" s="29"/>
      <c r="S1" s="29"/>
      <c r="T1" s="24"/>
      <c r="U1" s="24"/>
      <c r="V1" s="24"/>
    </row>
    <row r="2" spans="1:22" s="1" customFormat="1" x14ac:dyDescent="0.25">
      <c r="A2" s="6"/>
      <c r="B2" s="4"/>
      <c r="C2" s="4"/>
      <c r="D2" s="7"/>
      <c r="E2" s="6"/>
      <c r="F2" s="14" t="s">
        <v>0</v>
      </c>
      <c r="G2" s="32"/>
      <c r="H2" s="32"/>
      <c r="I2" s="35">
        <f>I7+I9+I11+I13+I15+I17+I19+I21+I23+I25+I27+I29+I31+I33+I35+I37+I39+I41+I43+I45+I47+I49+I51</f>
        <v>0</v>
      </c>
      <c r="J2" s="35"/>
      <c r="K2" s="29"/>
      <c r="L2" s="29"/>
      <c r="M2" s="29"/>
      <c r="N2" s="29"/>
      <c r="O2" s="29"/>
      <c r="P2" s="29"/>
      <c r="Q2" s="29"/>
      <c r="R2" s="29"/>
      <c r="S2" s="29"/>
      <c r="T2" s="24"/>
      <c r="U2" s="24"/>
      <c r="V2" s="24"/>
    </row>
    <row r="3" spans="1:22" s="1" customFormat="1" x14ac:dyDescent="0.25">
      <c r="A3" s="6"/>
      <c r="B3" s="4"/>
      <c r="C3" s="4"/>
      <c r="D3" s="7"/>
      <c r="E3" s="6"/>
      <c r="F3" s="15" t="s">
        <v>1</v>
      </c>
      <c r="G3" s="31"/>
      <c r="H3" s="31"/>
      <c r="I3" s="36">
        <f>I4-I2</f>
        <v>0</v>
      </c>
      <c r="J3" s="36"/>
      <c r="K3" s="29"/>
      <c r="L3" s="29"/>
      <c r="M3" s="29"/>
      <c r="N3" s="29"/>
      <c r="O3" s="29"/>
      <c r="P3" s="29"/>
      <c r="Q3" s="29"/>
      <c r="R3" s="29"/>
      <c r="S3" s="29"/>
      <c r="T3" s="24"/>
      <c r="U3" s="24"/>
      <c r="V3" s="24"/>
    </row>
    <row r="4" spans="1:22" s="1" customFormat="1" x14ac:dyDescent="0.25">
      <c r="A4" s="6"/>
      <c r="B4" s="4"/>
      <c r="C4" s="4"/>
      <c r="D4" s="7"/>
      <c r="E4" s="6"/>
      <c r="F4" s="16" t="s">
        <v>9</v>
      </c>
      <c r="G4" s="33"/>
      <c r="H4" s="33"/>
      <c r="I4" s="37">
        <f>J7+J9+J11+J13+J15+J17+J19+J21+J23+J25+J27+J29+J31+J33+J35+J37+J39+J41+J43+J45+J47+J49+J51</f>
        <v>0</v>
      </c>
      <c r="J4" s="37"/>
      <c r="K4" s="29"/>
      <c r="L4" s="29"/>
      <c r="M4" s="29"/>
      <c r="N4" s="29"/>
      <c r="O4" s="29"/>
      <c r="P4" s="29"/>
      <c r="Q4" s="29"/>
      <c r="R4" s="29"/>
      <c r="S4" s="29"/>
      <c r="T4" s="24"/>
      <c r="U4" s="24"/>
      <c r="V4" s="24"/>
    </row>
    <row r="5" spans="1:22" s="1" customFormat="1" x14ac:dyDescent="0.25">
      <c r="A5" s="6"/>
      <c r="B5" s="4"/>
      <c r="C5" s="4"/>
      <c r="D5" s="7"/>
      <c r="E5" s="6"/>
      <c r="J5" s="19"/>
      <c r="K5" s="29"/>
      <c r="L5" s="29"/>
      <c r="M5" s="29"/>
      <c r="N5" s="29"/>
      <c r="O5" s="29"/>
      <c r="P5" s="29"/>
      <c r="Q5" s="29"/>
      <c r="R5" s="29"/>
      <c r="S5" s="29"/>
      <c r="T5" s="24"/>
      <c r="U5" s="24"/>
      <c r="V5" s="24"/>
    </row>
    <row r="6" spans="1:22" s="28" customFormat="1" ht="39" x14ac:dyDescent="0.25">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x14ac:dyDescent="0.2">
      <c r="A7" s="21" t="s">
        <v>11</v>
      </c>
      <c r="B7" s="22" t="s">
        <v>12</v>
      </c>
      <c r="C7" s="9"/>
      <c r="D7" s="9"/>
      <c r="E7" s="9" t="s">
        <v>13</v>
      </c>
      <c r="F7" s="10">
        <v>1</v>
      </c>
      <c r="G7" s="18">
        <v>0</v>
      </c>
      <c r="H7" s="20">
        <v>0.21</v>
      </c>
      <c r="I7" s="18">
        <f>G7*F7</f>
        <v>0</v>
      </c>
      <c r="J7" s="34">
        <f>I7*1.21</f>
        <v>0</v>
      </c>
      <c r="K7" s="29">
        <v>13990</v>
      </c>
      <c r="L7" s="29">
        <v>16927.900000000001</v>
      </c>
      <c r="N7" s="29">
        <v>1</v>
      </c>
    </row>
    <row r="8" spans="1:22" ht="130.5" customHeight="1" x14ac:dyDescent="0.2">
      <c r="A8" s="21" t="s">
        <v>13</v>
      </c>
      <c r="B8" s="22"/>
      <c r="C8" s="9"/>
      <c r="D8" s="9" t="s">
        <v>15</v>
      </c>
      <c r="E8" s="9" t="s">
        <v>78</v>
      </c>
      <c r="F8" s="10"/>
      <c r="G8" s="18"/>
      <c r="H8" s="20" t="s">
        <v>13</v>
      </c>
      <c r="I8" s="18" t="s">
        <v>13</v>
      </c>
      <c r="J8" s="34" t="s">
        <v>13</v>
      </c>
      <c r="M8" s="29">
        <v>1</v>
      </c>
      <c r="O8" s="29">
        <v>1</v>
      </c>
      <c r="P8" s="29">
        <v>4980</v>
      </c>
      <c r="Q8" s="29" t="s">
        <v>14</v>
      </c>
      <c r="R8" s="29">
        <v>4980</v>
      </c>
      <c r="S8" s="29">
        <v>6025.8</v>
      </c>
    </row>
    <row r="9" spans="1:22" x14ac:dyDescent="0.2">
      <c r="A9" s="21" t="s">
        <v>16</v>
      </c>
      <c r="B9" s="22" t="s">
        <v>17</v>
      </c>
      <c r="C9" s="9"/>
      <c r="D9" s="9"/>
      <c r="E9" s="9" t="s">
        <v>13</v>
      </c>
      <c r="F9" s="10">
        <v>1</v>
      </c>
      <c r="G9" s="18">
        <v>0</v>
      </c>
      <c r="H9" s="20">
        <v>0.21</v>
      </c>
      <c r="I9" s="18">
        <f>G9*F9</f>
        <v>0</v>
      </c>
      <c r="J9" s="34">
        <f>I9*1.21</f>
        <v>0</v>
      </c>
      <c r="K9" s="29">
        <v>4490</v>
      </c>
      <c r="L9" s="29">
        <v>5432.9</v>
      </c>
      <c r="N9" s="29">
        <v>2</v>
      </c>
    </row>
    <row r="10" spans="1:22" ht="89.25" x14ac:dyDescent="0.2">
      <c r="A10" s="21" t="s">
        <v>13</v>
      </c>
      <c r="B10" s="22"/>
      <c r="C10" s="9" t="s">
        <v>13</v>
      </c>
      <c r="D10" s="9" t="s">
        <v>17</v>
      </c>
      <c r="E10" s="9" t="s">
        <v>18</v>
      </c>
      <c r="F10" s="10"/>
      <c r="G10" s="18" t="s">
        <v>13</v>
      </c>
      <c r="H10" s="20" t="s">
        <v>13</v>
      </c>
      <c r="I10" s="18" t="s">
        <v>13</v>
      </c>
      <c r="J10" s="34" t="s">
        <v>13</v>
      </c>
      <c r="M10" s="29">
        <v>2</v>
      </c>
      <c r="O10" s="29">
        <v>1</v>
      </c>
      <c r="P10" s="29">
        <v>4490</v>
      </c>
      <c r="Q10" s="29" t="s">
        <v>14</v>
      </c>
      <c r="R10" s="29">
        <v>4490</v>
      </c>
      <c r="S10" s="29">
        <v>5432.9</v>
      </c>
    </row>
    <row r="11" spans="1:22" x14ac:dyDescent="0.2">
      <c r="A11" s="21" t="s">
        <v>19</v>
      </c>
      <c r="B11" s="22" t="s">
        <v>20</v>
      </c>
      <c r="C11" s="9"/>
      <c r="D11" s="9"/>
      <c r="E11" s="9" t="s">
        <v>13</v>
      </c>
      <c r="F11" s="10">
        <v>8</v>
      </c>
      <c r="G11" s="18">
        <v>0</v>
      </c>
      <c r="H11" s="20">
        <v>0.21</v>
      </c>
      <c r="I11" s="18">
        <f>G11*F11</f>
        <v>0</v>
      </c>
      <c r="J11" s="34">
        <f>I11*1.21</f>
        <v>0</v>
      </c>
      <c r="K11" s="29">
        <v>28320</v>
      </c>
      <c r="L11" s="29">
        <v>34267.199999999997</v>
      </c>
      <c r="N11" s="29">
        <v>3</v>
      </c>
    </row>
    <row r="12" spans="1:22" ht="57.75" customHeight="1" x14ac:dyDescent="0.2">
      <c r="A12" s="21" t="s">
        <v>13</v>
      </c>
      <c r="B12" s="22"/>
      <c r="C12" s="9" t="s">
        <v>13</v>
      </c>
      <c r="D12" s="9" t="s">
        <v>21</v>
      </c>
      <c r="E12" s="9" t="s">
        <v>22</v>
      </c>
      <c r="F12" s="10"/>
      <c r="G12" s="18" t="s">
        <v>13</v>
      </c>
      <c r="H12" s="20" t="s">
        <v>13</v>
      </c>
      <c r="I12" s="18" t="s">
        <v>13</v>
      </c>
      <c r="J12" s="34"/>
      <c r="M12" s="29">
        <v>3</v>
      </c>
      <c r="O12" s="29">
        <v>8</v>
      </c>
      <c r="P12" s="29">
        <v>2990</v>
      </c>
      <c r="Q12" s="29" t="s">
        <v>14</v>
      </c>
      <c r="R12" s="29">
        <v>23920</v>
      </c>
      <c r="S12" s="29">
        <v>28943.200000000001</v>
      </c>
    </row>
    <row r="13" spans="1:22" x14ac:dyDescent="0.2">
      <c r="A13" s="21" t="s">
        <v>23</v>
      </c>
      <c r="B13" s="22" t="s">
        <v>24</v>
      </c>
      <c r="C13" s="9"/>
      <c r="D13" s="9"/>
      <c r="E13" s="9" t="s">
        <v>13</v>
      </c>
      <c r="F13" s="10">
        <v>24</v>
      </c>
      <c r="G13" s="18">
        <v>0</v>
      </c>
      <c r="H13" s="20">
        <v>0.21</v>
      </c>
      <c r="I13" s="18">
        <f>G13*F13</f>
        <v>0</v>
      </c>
      <c r="J13" s="34">
        <f>I13*1.21</f>
        <v>0</v>
      </c>
      <c r="K13" s="29">
        <v>47760</v>
      </c>
      <c r="L13" s="29">
        <v>57789.600000000006</v>
      </c>
      <c r="N13" s="29">
        <v>4</v>
      </c>
    </row>
    <row r="14" spans="1:22" ht="58.5" customHeight="1" x14ac:dyDescent="0.2">
      <c r="A14" s="21" t="s">
        <v>13</v>
      </c>
      <c r="B14" s="22"/>
      <c r="C14" s="9" t="s">
        <v>13</v>
      </c>
      <c r="D14" s="9" t="s">
        <v>24</v>
      </c>
      <c r="E14" s="9" t="s">
        <v>25</v>
      </c>
      <c r="F14" s="10"/>
      <c r="G14" s="18" t="s">
        <v>13</v>
      </c>
      <c r="H14" s="20" t="s">
        <v>13</v>
      </c>
      <c r="I14" s="18" t="s">
        <v>13</v>
      </c>
      <c r="J14" s="34" t="s">
        <v>13</v>
      </c>
      <c r="M14" s="29">
        <v>4</v>
      </c>
      <c r="O14" s="29">
        <v>24</v>
      </c>
      <c r="P14" s="29">
        <v>1990</v>
      </c>
      <c r="Q14" s="29" t="s">
        <v>14</v>
      </c>
      <c r="R14" s="29">
        <v>47760</v>
      </c>
      <c r="S14" s="29">
        <v>57789.600000000006</v>
      </c>
    </row>
    <row r="15" spans="1:22" x14ac:dyDescent="0.2">
      <c r="A15" s="21" t="s">
        <v>26</v>
      </c>
      <c r="B15" s="22" t="s">
        <v>27</v>
      </c>
      <c r="C15" s="9"/>
      <c r="D15" s="9"/>
      <c r="E15" s="9" t="s">
        <v>13</v>
      </c>
      <c r="F15" s="10">
        <v>1</v>
      </c>
      <c r="G15" s="18">
        <v>0</v>
      </c>
      <c r="H15" s="20">
        <v>0.21</v>
      </c>
      <c r="I15" s="18">
        <f>G15*F15</f>
        <v>0</v>
      </c>
      <c r="J15" s="34">
        <f>I15*1.21</f>
        <v>0</v>
      </c>
      <c r="K15" s="29">
        <v>15470</v>
      </c>
      <c r="L15" s="29">
        <v>18718.7</v>
      </c>
      <c r="N15" s="29">
        <v>5</v>
      </c>
    </row>
    <row r="16" spans="1:22" ht="280.5" x14ac:dyDescent="0.2">
      <c r="A16" s="21" t="s">
        <v>13</v>
      </c>
      <c r="B16" s="22"/>
      <c r="C16" s="9" t="s">
        <v>13</v>
      </c>
      <c r="D16" s="9" t="s">
        <v>88</v>
      </c>
      <c r="E16" s="9" t="s">
        <v>79</v>
      </c>
      <c r="F16" s="10"/>
      <c r="G16" s="18" t="s">
        <v>13</v>
      </c>
      <c r="H16" s="20" t="s">
        <v>13</v>
      </c>
      <c r="I16" s="18" t="s">
        <v>13</v>
      </c>
      <c r="J16" s="34" t="s">
        <v>13</v>
      </c>
      <c r="M16" s="29">
        <v>5</v>
      </c>
      <c r="O16" s="29">
        <v>1</v>
      </c>
      <c r="P16" s="29">
        <v>4140</v>
      </c>
      <c r="Q16" s="29" t="s">
        <v>14</v>
      </c>
      <c r="R16" s="29">
        <v>4140</v>
      </c>
      <c r="S16" s="29">
        <v>5009.3999999999996</v>
      </c>
    </row>
    <row r="17" spans="1:19" x14ac:dyDescent="0.2">
      <c r="A17" s="21" t="s">
        <v>28</v>
      </c>
      <c r="B17" s="22" t="s">
        <v>29</v>
      </c>
      <c r="C17" s="9"/>
      <c r="D17" s="9"/>
      <c r="E17" s="9" t="s">
        <v>13</v>
      </c>
      <c r="F17" s="10">
        <v>2</v>
      </c>
      <c r="G17" s="18">
        <v>0</v>
      </c>
      <c r="H17" s="20">
        <v>0.21</v>
      </c>
      <c r="I17" s="18">
        <f>G17*F17</f>
        <v>0</v>
      </c>
      <c r="J17" s="34">
        <f>I17*1.21</f>
        <v>0</v>
      </c>
      <c r="K17" s="29">
        <v>90260</v>
      </c>
      <c r="L17" s="29">
        <v>109214.59999999999</v>
      </c>
      <c r="N17" s="29">
        <v>6</v>
      </c>
    </row>
    <row r="18" spans="1:19" ht="140.25" x14ac:dyDescent="0.2">
      <c r="A18" s="21" t="s">
        <v>13</v>
      </c>
      <c r="B18" s="22"/>
      <c r="C18" s="9" t="s">
        <v>13</v>
      </c>
      <c r="D18" s="9" t="s">
        <v>80</v>
      </c>
      <c r="E18" s="9" t="s">
        <v>30</v>
      </c>
      <c r="F18" s="10"/>
      <c r="G18" s="18" t="s">
        <v>13</v>
      </c>
      <c r="H18" s="20" t="s">
        <v>13</v>
      </c>
      <c r="I18" s="18" t="s">
        <v>13</v>
      </c>
      <c r="J18" s="34" t="s">
        <v>13</v>
      </c>
      <c r="M18" s="29">
        <v>6</v>
      </c>
      <c r="O18" s="29">
        <v>2</v>
      </c>
      <c r="P18" s="29">
        <v>42780</v>
      </c>
      <c r="Q18" s="29" t="s">
        <v>14</v>
      </c>
      <c r="R18" s="29">
        <v>85560</v>
      </c>
      <c r="S18" s="29">
        <v>103527.59999999999</v>
      </c>
    </row>
    <row r="19" spans="1:19" x14ac:dyDescent="0.2">
      <c r="A19" s="21" t="s">
        <v>31</v>
      </c>
      <c r="B19" s="22" t="s">
        <v>32</v>
      </c>
      <c r="C19" s="9"/>
      <c r="D19" s="9"/>
      <c r="E19" s="9" t="s">
        <v>13</v>
      </c>
      <c r="F19" s="10">
        <v>2</v>
      </c>
      <c r="G19" s="18">
        <v>0</v>
      </c>
      <c r="H19" s="20">
        <v>0.21</v>
      </c>
      <c r="I19" s="18">
        <f>G19*F19</f>
        <v>0</v>
      </c>
      <c r="J19" s="34">
        <f>I19*1.21</f>
        <v>0</v>
      </c>
      <c r="K19" s="29">
        <v>12940</v>
      </c>
      <c r="L19" s="29">
        <v>15657.399999999998</v>
      </c>
      <c r="N19" s="29">
        <v>7</v>
      </c>
    </row>
    <row r="20" spans="1:19" ht="38.25" x14ac:dyDescent="0.2">
      <c r="A20" s="21" t="s">
        <v>13</v>
      </c>
      <c r="B20" s="22"/>
      <c r="C20" s="9" t="s">
        <v>13</v>
      </c>
      <c r="D20" s="9" t="s">
        <v>81</v>
      </c>
      <c r="E20" s="9" t="s">
        <v>82</v>
      </c>
      <c r="F20" s="10"/>
      <c r="G20" s="18" t="s">
        <v>13</v>
      </c>
      <c r="H20" s="20" t="s">
        <v>13</v>
      </c>
      <c r="I20" s="18" t="s">
        <v>13</v>
      </c>
      <c r="J20" s="34" t="s">
        <v>13</v>
      </c>
      <c r="M20" s="29">
        <v>7</v>
      </c>
      <c r="O20" s="29">
        <v>2</v>
      </c>
      <c r="P20" s="29">
        <v>4240</v>
      </c>
      <c r="Q20" s="29" t="s">
        <v>14</v>
      </c>
      <c r="R20" s="29">
        <v>8480</v>
      </c>
      <c r="S20" s="29">
        <v>10260.799999999999</v>
      </c>
    </row>
    <row r="21" spans="1:19" x14ac:dyDescent="0.2">
      <c r="A21" s="21" t="s">
        <v>33</v>
      </c>
      <c r="B21" s="22" t="s">
        <v>34</v>
      </c>
      <c r="C21" s="9"/>
      <c r="D21" s="9"/>
      <c r="E21" s="9" t="s">
        <v>13</v>
      </c>
      <c r="F21" s="10">
        <v>2</v>
      </c>
      <c r="G21" s="18">
        <v>0</v>
      </c>
      <c r="H21" s="20">
        <v>0.21</v>
      </c>
      <c r="I21" s="18">
        <f>G21*F21</f>
        <v>0</v>
      </c>
      <c r="J21" s="34">
        <f>I21*1.21</f>
        <v>0</v>
      </c>
      <c r="K21" s="29">
        <v>3560</v>
      </c>
      <c r="L21" s="29">
        <v>4307.5999999999995</v>
      </c>
      <c r="N21" s="29">
        <v>8</v>
      </c>
    </row>
    <row r="22" spans="1:19" ht="31.5" customHeight="1" x14ac:dyDescent="0.2">
      <c r="A22" s="21" t="s">
        <v>13</v>
      </c>
      <c r="B22" s="22"/>
      <c r="C22" s="9" t="s">
        <v>13</v>
      </c>
      <c r="D22" s="9" t="s">
        <v>35</v>
      </c>
      <c r="E22" s="9" t="s">
        <v>13</v>
      </c>
      <c r="F22" s="10"/>
      <c r="G22" s="18" t="s">
        <v>13</v>
      </c>
      <c r="H22" s="20" t="s">
        <v>13</v>
      </c>
      <c r="I22" s="18" t="s">
        <v>13</v>
      </c>
      <c r="J22" s="34" t="s">
        <v>13</v>
      </c>
      <c r="M22" s="29">
        <v>8</v>
      </c>
      <c r="O22" s="29">
        <v>2</v>
      </c>
      <c r="P22" s="29">
        <v>1780</v>
      </c>
      <c r="Q22" s="29" t="s">
        <v>14</v>
      </c>
      <c r="R22" s="29">
        <v>3560</v>
      </c>
      <c r="S22" s="29">
        <v>4307.5999999999995</v>
      </c>
    </row>
    <row r="23" spans="1:19" x14ac:dyDescent="0.2">
      <c r="A23" s="21" t="s">
        <v>36</v>
      </c>
      <c r="B23" s="22" t="s">
        <v>37</v>
      </c>
      <c r="C23" s="9"/>
      <c r="D23" s="9"/>
      <c r="E23" s="9" t="s">
        <v>13</v>
      </c>
      <c r="F23" s="10">
        <v>2</v>
      </c>
      <c r="G23" s="18">
        <v>0</v>
      </c>
      <c r="H23" s="20">
        <v>0.21</v>
      </c>
      <c r="I23" s="18">
        <f>G23*F23</f>
        <v>0</v>
      </c>
      <c r="J23" s="34">
        <f>I23*1.21</f>
        <v>0</v>
      </c>
      <c r="K23" s="29">
        <v>3820</v>
      </c>
      <c r="L23" s="29">
        <v>4622.2</v>
      </c>
      <c r="N23" s="29">
        <v>9</v>
      </c>
    </row>
    <row r="24" spans="1:19" x14ac:dyDescent="0.2">
      <c r="A24" s="21" t="s">
        <v>13</v>
      </c>
      <c r="B24" s="22"/>
      <c r="C24" s="9" t="s">
        <v>13</v>
      </c>
      <c r="D24" s="9" t="s">
        <v>37</v>
      </c>
      <c r="E24" s="9" t="s">
        <v>13</v>
      </c>
      <c r="F24" s="10"/>
      <c r="G24" s="18" t="s">
        <v>13</v>
      </c>
      <c r="H24" s="20" t="s">
        <v>13</v>
      </c>
      <c r="I24" s="18" t="s">
        <v>13</v>
      </c>
      <c r="J24" s="34" t="s">
        <v>13</v>
      </c>
      <c r="M24" s="29">
        <v>9</v>
      </c>
      <c r="O24" s="29">
        <v>2</v>
      </c>
      <c r="P24" s="29">
        <v>1910</v>
      </c>
      <c r="Q24" s="29" t="s">
        <v>14</v>
      </c>
      <c r="R24" s="29">
        <v>3820</v>
      </c>
      <c r="S24" s="29">
        <v>4622.2</v>
      </c>
    </row>
    <row r="25" spans="1:19" x14ac:dyDescent="0.2">
      <c r="A25" s="21" t="s">
        <v>38</v>
      </c>
      <c r="B25" s="22" t="s">
        <v>39</v>
      </c>
      <c r="C25" s="9"/>
      <c r="D25" s="9"/>
      <c r="E25" s="9" t="s">
        <v>13</v>
      </c>
      <c r="F25" s="10">
        <v>2</v>
      </c>
      <c r="G25" s="18">
        <v>0</v>
      </c>
      <c r="H25" s="20">
        <v>0.21</v>
      </c>
      <c r="I25" s="18">
        <f>G25*F25</f>
        <v>0</v>
      </c>
      <c r="J25" s="34">
        <f>I25*1.21</f>
        <v>0</v>
      </c>
      <c r="K25" s="29">
        <v>840</v>
      </c>
      <c r="L25" s="29">
        <v>1016.4</v>
      </c>
      <c r="N25" s="29">
        <v>10</v>
      </c>
    </row>
    <row r="26" spans="1:19" x14ac:dyDescent="0.2">
      <c r="A26" s="21" t="s">
        <v>13</v>
      </c>
      <c r="B26" s="22"/>
      <c r="C26" s="9" t="s">
        <v>13</v>
      </c>
      <c r="D26" s="9" t="s">
        <v>39</v>
      </c>
      <c r="E26" s="9" t="s">
        <v>40</v>
      </c>
      <c r="F26" s="10"/>
      <c r="G26" s="18" t="s">
        <v>13</v>
      </c>
      <c r="H26" s="20" t="s">
        <v>13</v>
      </c>
      <c r="I26" s="18" t="s">
        <v>13</v>
      </c>
      <c r="J26" s="34" t="s">
        <v>13</v>
      </c>
      <c r="M26" s="29">
        <v>10</v>
      </c>
      <c r="O26" s="29">
        <v>2</v>
      </c>
      <c r="P26" s="29">
        <v>420</v>
      </c>
      <c r="Q26" s="29" t="s">
        <v>14</v>
      </c>
      <c r="R26" s="29">
        <v>840</v>
      </c>
      <c r="S26" s="29">
        <v>1016.4</v>
      </c>
    </row>
    <row r="27" spans="1:19" x14ac:dyDescent="0.2">
      <c r="A27" s="21" t="s">
        <v>41</v>
      </c>
      <c r="B27" s="22" t="s">
        <v>42</v>
      </c>
      <c r="C27" s="9"/>
      <c r="D27" s="9"/>
      <c r="E27" s="9" t="s">
        <v>13</v>
      </c>
      <c r="F27" s="10">
        <v>2</v>
      </c>
      <c r="G27" s="18">
        <v>0</v>
      </c>
      <c r="H27" s="20">
        <v>0.21</v>
      </c>
      <c r="I27" s="18">
        <f>G27*F27</f>
        <v>0</v>
      </c>
      <c r="J27" s="34">
        <f>I27*1.21</f>
        <v>0</v>
      </c>
      <c r="K27" s="29">
        <v>4360</v>
      </c>
      <c r="L27" s="29">
        <v>5275.5999999999995</v>
      </c>
      <c r="N27" s="29">
        <v>11</v>
      </c>
    </row>
    <row r="28" spans="1:19" x14ac:dyDescent="0.2">
      <c r="A28" s="21" t="s">
        <v>13</v>
      </c>
      <c r="B28" s="22"/>
      <c r="C28" s="9" t="s">
        <v>13</v>
      </c>
      <c r="D28" s="9" t="s">
        <v>42</v>
      </c>
      <c r="E28" s="9" t="s">
        <v>43</v>
      </c>
      <c r="F28" s="10"/>
      <c r="G28" s="18" t="s">
        <v>13</v>
      </c>
      <c r="H28" s="20" t="s">
        <v>13</v>
      </c>
      <c r="I28" s="18" t="s">
        <v>13</v>
      </c>
      <c r="J28" s="34" t="s">
        <v>13</v>
      </c>
      <c r="M28" s="29">
        <v>11</v>
      </c>
      <c r="O28" s="29">
        <v>2</v>
      </c>
      <c r="P28" s="29">
        <v>2180</v>
      </c>
      <c r="Q28" s="29" t="s">
        <v>14</v>
      </c>
      <c r="R28" s="29">
        <v>4360</v>
      </c>
      <c r="S28" s="29">
        <v>5275.5999999999995</v>
      </c>
    </row>
    <row r="29" spans="1:19" x14ac:dyDescent="0.2">
      <c r="A29" s="21" t="s">
        <v>44</v>
      </c>
      <c r="B29" s="22" t="s">
        <v>45</v>
      </c>
      <c r="C29" s="9"/>
      <c r="D29" s="9"/>
      <c r="E29" s="9" t="s">
        <v>13</v>
      </c>
      <c r="F29" s="10">
        <v>2</v>
      </c>
      <c r="G29" s="18">
        <v>0</v>
      </c>
      <c r="H29" s="20">
        <v>0.21</v>
      </c>
      <c r="I29" s="18">
        <f>G29*F29</f>
        <v>0</v>
      </c>
      <c r="J29" s="34">
        <f>I29*1.21</f>
        <v>0</v>
      </c>
      <c r="K29" s="29">
        <v>5360</v>
      </c>
      <c r="L29" s="29">
        <v>6485.6</v>
      </c>
      <c r="N29" s="29">
        <v>12</v>
      </c>
    </row>
    <row r="30" spans="1:19" ht="25.5" x14ac:dyDescent="0.2">
      <c r="A30" s="21" t="s">
        <v>13</v>
      </c>
      <c r="B30" s="22"/>
      <c r="C30" s="9"/>
      <c r="D30" s="9" t="s">
        <v>84</v>
      </c>
      <c r="E30" s="9" t="s">
        <v>83</v>
      </c>
      <c r="F30" s="10"/>
      <c r="G30" s="18" t="s">
        <v>13</v>
      </c>
      <c r="H30" s="20" t="s">
        <v>13</v>
      </c>
      <c r="I30" s="18" t="s">
        <v>13</v>
      </c>
      <c r="J30" s="34" t="s">
        <v>13</v>
      </c>
      <c r="M30" s="29">
        <v>12</v>
      </c>
      <c r="O30" s="29">
        <v>2</v>
      </c>
      <c r="P30" s="29">
        <v>1520</v>
      </c>
      <c r="Q30" s="29" t="s">
        <v>14</v>
      </c>
      <c r="R30" s="29">
        <v>3040</v>
      </c>
      <c r="S30" s="29">
        <v>3678.4</v>
      </c>
    </row>
    <row r="31" spans="1:19" x14ac:dyDescent="0.2">
      <c r="A31" s="21" t="s">
        <v>46</v>
      </c>
      <c r="B31" s="22" t="s">
        <v>47</v>
      </c>
      <c r="C31" s="9"/>
      <c r="D31" s="9"/>
      <c r="E31" s="9" t="s">
        <v>13</v>
      </c>
      <c r="F31" s="10">
        <v>2</v>
      </c>
      <c r="G31" s="18">
        <v>0</v>
      </c>
      <c r="H31" s="20">
        <v>0.21</v>
      </c>
      <c r="I31" s="18">
        <f>G31*F31</f>
        <v>0</v>
      </c>
      <c r="J31" s="34">
        <f>I31*1.21</f>
        <v>0</v>
      </c>
      <c r="K31" s="29">
        <v>4600</v>
      </c>
      <c r="L31" s="29">
        <v>5566</v>
      </c>
      <c r="N31" s="29">
        <v>13</v>
      </c>
    </row>
    <row r="32" spans="1:19" ht="18.75" customHeight="1" x14ac:dyDescent="0.2">
      <c r="A32" s="21" t="s">
        <v>13</v>
      </c>
      <c r="B32" s="22"/>
      <c r="C32" s="9" t="s">
        <v>13</v>
      </c>
      <c r="D32" s="9" t="s">
        <v>47</v>
      </c>
      <c r="E32" s="9" t="s">
        <v>48</v>
      </c>
      <c r="F32" s="10"/>
      <c r="G32" s="18" t="s">
        <v>13</v>
      </c>
      <c r="H32" s="20" t="s">
        <v>13</v>
      </c>
      <c r="I32" s="18" t="s">
        <v>13</v>
      </c>
      <c r="J32" s="34" t="s">
        <v>13</v>
      </c>
      <c r="M32" s="29">
        <v>13</v>
      </c>
      <c r="O32" s="29">
        <v>2</v>
      </c>
      <c r="P32" s="29">
        <v>2300</v>
      </c>
      <c r="Q32" s="29" t="s">
        <v>14</v>
      </c>
      <c r="R32" s="29">
        <v>4600</v>
      </c>
      <c r="S32" s="29">
        <v>5566</v>
      </c>
    </row>
    <row r="33" spans="1:19" x14ac:dyDescent="0.2">
      <c r="A33" s="21" t="s">
        <v>49</v>
      </c>
      <c r="B33" s="22" t="s">
        <v>50</v>
      </c>
      <c r="C33" s="9"/>
      <c r="D33" s="9"/>
      <c r="E33" s="9" t="s">
        <v>13</v>
      </c>
      <c r="F33" s="10">
        <v>2</v>
      </c>
      <c r="G33" s="18">
        <v>0</v>
      </c>
      <c r="H33" s="20">
        <v>0.21</v>
      </c>
      <c r="I33" s="18">
        <f>G33*F33</f>
        <v>0</v>
      </c>
      <c r="J33" s="34">
        <f>I33*1.21</f>
        <v>0</v>
      </c>
      <c r="K33" s="29">
        <v>7020</v>
      </c>
      <c r="L33" s="29">
        <v>8494.1999999999989</v>
      </c>
      <c r="N33" s="29">
        <v>14</v>
      </c>
    </row>
    <row r="34" spans="1:19" ht="25.5" x14ac:dyDescent="0.2">
      <c r="A34" s="21" t="s">
        <v>13</v>
      </c>
      <c r="B34" s="22"/>
      <c r="C34" s="9" t="s">
        <v>13</v>
      </c>
      <c r="D34" s="9" t="s">
        <v>50</v>
      </c>
      <c r="E34" s="9" t="s">
        <v>51</v>
      </c>
      <c r="F34" s="10"/>
      <c r="G34" s="18" t="s">
        <v>13</v>
      </c>
      <c r="H34" s="20" t="s">
        <v>13</v>
      </c>
      <c r="I34" s="18" t="s">
        <v>13</v>
      </c>
      <c r="J34" s="34" t="s">
        <v>13</v>
      </c>
      <c r="M34" s="29">
        <v>14</v>
      </c>
      <c r="O34" s="29">
        <v>2</v>
      </c>
      <c r="P34" s="29">
        <v>3510</v>
      </c>
      <c r="Q34" s="29" t="s">
        <v>14</v>
      </c>
      <c r="R34" s="29">
        <v>7020</v>
      </c>
      <c r="S34" s="29">
        <v>8494.1999999999989</v>
      </c>
    </row>
    <row r="35" spans="1:19" x14ac:dyDescent="0.2">
      <c r="A35" s="21" t="s">
        <v>52</v>
      </c>
      <c r="B35" s="22" t="s">
        <v>53</v>
      </c>
      <c r="C35" s="9"/>
      <c r="D35" s="9"/>
      <c r="E35" s="9" t="s">
        <v>13</v>
      </c>
      <c r="F35" s="10">
        <v>2</v>
      </c>
      <c r="G35" s="18">
        <v>0</v>
      </c>
      <c r="H35" s="20">
        <v>0.21</v>
      </c>
      <c r="I35" s="18">
        <f>G35*F35</f>
        <v>0</v>
      </c>
      <c r="J35" s="34">
        <f>I35*1.21</f>
        <v>0</v>
      </c>
      <c r="K35" s="29">
        <v>8880</v>
      </c>
      <c r="L35" s="29">
        <v>10744.8</v>
      </c>
      <c r="N35" s="29">
        <v>15</v>
      </c>
    </row>
    <row r="36" spans="1:19" ht="25.5" x14ac:dyDescent="0.2">
      <c r="A36" s="21" t="s">
        <v>13</v>
      </c>
      <c r="B36" s="22"/>
      <c r="C36" s="9" t="s">
        <v>13</v>
      </c>
      <c r="D36" s="9" t="s">
        <v>53</v>
      </c>
      <c r="E36" s="9" t="s">
        <v>54</v>
      </c>
      <c r="F36" s="10"/>
      <c r="G36" s="18" t="s">
        <v>13</v>
      </c>
      <c r="H36" s="20" t="s">
        <v>13</v>
      </c>
      <c r="I36" s="18" t="s">
        <v>13</v>
      </c>
      <c r="J36" s="34" t="s">
        <v>13</v>
      </c>
      <c r="M36" s="29">
        <v>15</v>
      </c>
      <c r="O36" s="29">
        <v>2</v>
      </c>
      <c r="P36" s="29">
        <v>4440</v>
      </c>
      <c r="Q36" s="29" t="s">
        <v>14</v>
      </c>
      <c r="R36" s="29">
        <v>8880</v>
      </c>
      <c r="S36" s="29">
        <v>10744.8</v>
      </c>
    </row>
    <row r="37" spans="1:19" x14ac:dyDescent="0.2">
      <c r="A37" s="21" t="s">
        <v>55</v>
      </c>
      <c r="B37" s="22" t="s">
        <v>56</v>
      </c>
      <c r="C37" s="9"/>
      <c r="D37" s="9"/>
      <c r="E37" s="9" t="s">
        <v>13</v>
      </c>
      <c r="F37" s="10">
        <v>2</v>
      </c>
      <c r="G37" s="18">
        <v>0</v>
      </c>
      <c r="H37" s="20">
        <v>0.21</v>
      </c>
      <c r="I37" s="18">
        <f>G37*F37</f>
        <v>0</v>
      </c>
      <c r="J37" s="34">
        <f>I37*1.21</f>
        <v>0</v>
      </c>
      <c r="K37" s="29">
        <v>5140</v>
      </c>
      <c r="L37" s="29">
        <v>6219.4</v>
      </c>
      <c r="N37" s="29">
        <v>16</v>
      </c>
    </row>
    <row r="38" spans="1:19" ht="25.5" x14ac:dyDescent="0.2">
      <c r="A38" s="21" t="s">
        <v>13</v>
      </c>
      <c r="B38" s="22"/>
      <c r="C38" s="9" t="s">
        <v>13</v>
      </c>
      <c r="D38" s="9" t="s">
        <v>56</v>
      </c>
      <c r="E38" s="9" t="s">
        <v>57</v>
      </c>
      <c r="F38" s="10"/>
      <c r="G38" s="18" t="s">
        <v>13</v>
      </c>
      <c r="H38" s="20" t="s">
        <v>13</v>
      </c>
      <c r="I38" s="18" t="s">
        <v>13</v>
      </c>
      <c r="J38" s="34" t="s">
        <v>13</v>
      </c>
      <c r="M38" s="29">
        <v>16</v>
      </c>
      <c r="O38" s="29">
        <v>2</v>
      </c>
      <c r="P38" s="29">
        <v>2570</v>
      </c>
      <c r="Q38" s="29" t="s">
        <v>14</v>
      </c>
      <c r="R38" s="29">
        <v>5140</v>
      </c>
      <c r="S38" s="29">
        <v>6219.4</v>
      </c>
    </row>
    <row r="39" spans="1:19" x14ac:dyDescent="0.2">
      <c r="A39" s="21" t="s">
        <v>58</v>
      </c>
      <c r="B39" s="22" t="s">
        <v>59</v>
      </c>
      <c r="C39" s="9"/>
      <c r="D39" s="9"/>
      <c r="E39" s="9" t="s">
        <v>13</v>
      </c>
      <c r="F39" s="10">
        <v>2</v>
      </c>
      <c r="G39" s="18">
        <v>0</v>
      </c>
      <c r="H39" s="20">
        <v>0.21</v>
      </c>
      <c r="I39" s="18">
        <f>G39*F39</f>
        <v>0</v>
      </c>
      <c r="J39" s="34">
        <f>I39*1.21</f>
        <v>0</v>
      </c>
      <c r="K39" s="29">
        <v>16080</v>
      </c>
      <c r="L39" s="29">
        <v>19456.8</v>
      </c>
      <c r="N39" s="29">
        <v>17</v>
      </c>
    </row>
    <row r="40" spans="1:19" ht="85.5" customHeight="1" x14ac:dyDescent="0.2">
      <c r="A40" s="21" t="s">
        <v>13</v>
      </c>
      <c r="B40" s="22"/>
      <c r="C40" s="9"/>
      <c r="D40" s="9" t="s">
        <v>59</v>
      </c>
      <c r="E40" s="9" t="s">
        <v>60</v>
      </c>
      <c r="F40" s="10"/>
      <c r="G40" s="18" t="s">
        <v>13</v>
      </c>
      <c r="H40" s="20" t="s">
        <v>13</v>
      </c>
      <c r="I40" s="18" t="s">
        <v>13</v>
      </c>
      <c r="J40" s="34" t="s">
        <v>13</v>
      </c>
      <c r="M40" s="29">
        <v>17</v>
      </c>
      <c r="O40" s="29">
        <v>2</v>
      </c>
      <c r="P40" s="29">
        <v>6360</v>
      </c>
      <c r="Q40" s="29" t="s">
        <v>14</v>
      </c>
      <c r="R40" s="29">
        <v>12720</v>
      </c>
      <c r="S40" s="29">
        <v>15391.199999999999</v>
      </c>
    </row>
    <row r="41" spans="1:19" x14ac:dyDescent="0.2">
      <c r="A41" s="21" t="s">
        <v>61</v>
      </c>
      <c r="B41" s="22" t="s">
        <v>62</v>
      </c>
      <c r="C41" s="9"/>
      <c r="D41" s="9"/>
      <c r="E41" s="9" t="s">
        <v>13</v>
      </c>
      <c r="F41" s="10">
        <v>1</v>
      </c>
      <c r="G41" s="18">
        <v>0</v>
      </c>
      <c r="H41" s="20">
        <v>0.21</v>
      </c>
      <c r="I41" s="18">
        <f>G41*F41</f>
        <v>0</v>
      </c>
      <c r="J41" s="34">
        <f>I41*1.21</f>
        <v>0</v>
      </c>
      <c r="K41" s="29">
        <v>11040</v>
      </c>
      <c r="L41" s="29">
        <v>13358.4</v>
      </c>
      <c r="N41" s="29">
        <v>18</v>
      </c>
    </row>
    <row r="42" spans="1:19" ht="38.25" x14ac:dyDescent="0.2">
      <c r="A42" s="21" t="s">
        <v>13</v>
      </c>
      <c r="B42" s="22"/>
      <c r="C42" s="9" t="s">
        <v>13</v>
      </c>
      <c r="D42" s="9" t="s">
        <v>62</v>
      </c>
      <c r="E42" s="9" t="s">
        <v>85</v>
      </c>
      <c r="F42" s="10"/>
      <c r="G42" s="18"/>
      <c r="H42" s="20" t="s">
        <v>13</v>
      </c>
      <c r="I42" s="18" t="s">
        <v>13</v>
      </c>
      <c r="J42" s="34" t="s">
        <v>13</v>
      </c>
      <c r="M42" s="29">
        <v>18</v>
      </c>
      <c r="O42" s="29">
        <v>1</v>
      </c>
      <c r="P42" s="29">
        <v>7450</v>
      </c>
      <c r="Q42" s="29" t="s">
        <v>14</v>
      </c>
      <c r="R42" s="29">
        <v>7450</v>
      </c>
      <c r="S42" s="29">
        <v>9014.5</v>
      </c>
    </row>
    <row r="43" spans="1:19" x14ac:dyDescent="0.2">
      <c r="A43" s="21" t="s">
        <v>63</v>
      </c>
      <c r="B43" s="22" t="s">
        <v>64</v>
      </c>
      <c r="C43" s="9"/>
      <c r="D43" s="9"/>
      <c r="E43" s="9" t="s">
        <v>13</v>
      </c>
      <c r="F43" s="10">
        <v>1</v>
      </c>
      <c r="G43" s="18">
        <v>0</v>
      </c>
      <c r="H43" s="20">
        <v>0.21</v>
      </c>
      <c r="I43" s="18">
        <f>G43*F43</f>
        <v>0</v>
      </c>
      <c r="J43" s="34">
        <f>I43*1.21</f>
        <v>0</v>
      </c>
      <c r="K43" s="29">
        <v>1400</v>
      </c>
      <c r="L43" s="29">
        <v>1694</v>
      </c>
      <c r="N43" s="29">
        <v>19</v>
      </c>
    </row>
    <row r="44" spans="1:19" ht="71.25" customHeight="1" x14ac:dyDescent="0.2">
      <c r="A44" s="21" t="s">
        <v>13</v>
      </c>
      <c r="B44" s="22"/>
      <c r="C44" s="9" t="s">
        <v>13</v>
      </c>
      <c r="D44" s="9" t="s">
        <v>65</v>
      </c>
      <c r="E44" s="9" t="s">
        <v>66</v>
      </c>
      <c r="F44" s="10"/>
      <c r="G44" s="18" t="s">
        <v>13</v>
      </c>
      <c r="H44" s="20" t="s">
        <v>13</v>
      </c>
      <c r="I44" s="18" t="s">
        <v>13</v>
      </c>
      <c r="J44" s="34" t="s">
        <v>13</v>
      </c>
      <c r="M44" s="29">
        <v>19</v>
      </c>
      <c r="O44" s="29">
        <v>1</v>
      </c>
      <c r="P44" s="29">
        <v>1400</v>
      </c>
      <c r="Q44" s="29" t="s">
        <v>14</v>
      </c>
      <c r="R44" s="29">
        <v>1400</v>
      </c>
      <c r="S44" s="29">
        <v>1694</v>
      </c>
    </row>
    <row r="45" spans="1:19" x14ac:dyDescent="0.2">
      <c r="A45" s="21" t="s">
        <v>67</v>
      </c>
      <c r="B45" s="22" t="s">
        <v>68</v>
      </c>
      <c r="C45" s="9"/>
      <c r="D45" s="9"/>
      <c r="E45" s="9" t="s">
        <v>13</v>
      </c>
      <c r="F45" s="10">
        <v>7</v>
      </c>
      <c r="G45" s="18">
        <v>0</v>
      </c>
      <c r="H45" s="20">
        <v>0.21</v>
      </c>
      <c r="I45" s="18">
        <f>G45*F45</f>
        <v>0</v>
      </c>
      <c r="J45" s="34">
        <f>I45*1.21</f>
        <v>0</v>
      </c>
      <c r="K45" s="29">
        <v>10890</v>
      </c>
      <c r="L45" s="29">
        <v>13176.899999999998</v>
      </c>
      <c r="N45" s="29">
        <v>20</v>
      </c>
    </row>
    <row r="46" spans="1:19" ht="57.75" customHeight="1" x14ac:dyDescent="0.2">
      <c r="A46" s="21" t="s">
        <v>13</v>
      </c>
      <c r="B46" s="22"/>
      <c r="C46" s="9" t="s">
        <v>13</v>
      </c>
      <c r="D46" s="9" t="s">
        <v>69</v>
      </c>
      <c r="E46" s="9" t="s">
        <v>70</v>
      </c>
      <c r="F46" s="10"/>
      <c r="G46" s="18" t="s">
        <v>13</v>
      </c>
      <c r="H46" s="20" t="s">
        <v>13</v>
      </c>
      <c r="I46" s="18" t="s">
        <v>13</v>
      </c>
      <c r="J46" s="34" t="s">
        <v>13</v>
      </c>
      <c r="M46" s="29">
        <v>20</v>
      </c>
      <c r="O46" s="29">
        <v>11</v>
      </c>
      <c r="P46" s="29">
        <v>990</v>
      </c>
      <c r="Q46" s="29" t="s">
        <v>14</v>
      </c>
      <c r="R46" s="29">
        <v>10890</v>
      </c>
      <c r="S46" s="29">
        <v>13176.899999999998</v>
      </c>
    </row>
    <row r="47" spans="1:19" x14ac:dyDescent="0.2">
      <c r="A47" s="21" t="s">
        <v>71</v>
      </c>
      <c r="B47" s="22" t="s">
        <v>72</v>
      </c>
      <c r="C47" s="9"/>
      <c r="D47" s="9"/>
      <c r="E47" s="9" t="s">
        <v>13</v>
      </c>
      <c r="F47" s="10">
        <v>1</v>
      </c>
      <c r="G47" s="18">
        <v>0</v>
      </c>
      <c r="H47" s="20">
        <v>0.21</v>
      </c>
      <c r="I47" s="18">
        <f>G47*F47</f>
        <v>0</v>
      </c>
      <c r="J47" s="34">
        <f>I47*1.21</f>
        <v>0</v>
      </c>
      <c r="K47" s="29">
        <v>29680</v>
      </c>
      <c r="L47" s="29">
        <v>35912.800000000003</v>
      </c>
      <c r="N47" s="29">
        <v>21</v>
      </c>
    </row>
    <row r="48" spans="1:19" ht="127.5" x14ac:dyDescent="0.2">
      <c r="A48" s="21" t="s">
        <v>13</v>
      </c>
      <c r="B48" s="22"/>
      <c r="C48" s="9"/>
      <c r="D48" s="9" t="s">
        <v>73</v>
      </c>
      <c r="E48" s="9" t="s">
        <v>86</v>
      </c>
      <c r="F48" s="10"/>
      <c r="G48" s="18" t="s">
        <v>13</v>
      </c>
      <c r="H48" s="20" t="s">
        <v>13</v>
      </c>
      <c r="I48" s="18" t="s">
        <v>13</v>
      </c>
      <c r="J48" s="34" t="s">
        <v>13</v>
      </c>
      <c r="M48" s="29">
        <v>21</v>
      </c>
      <c r="O48" s="29">
        <v>1</v>
      </c>
      <c r="P48" s="29">
        <v>17730</v>
      </c>
      <c r="Q48" s="29" t="s">
        <v>14</v>
      </c>
      <c r="R48" s="29">
        <v>17730</v>
      </c>
      <c r="S48" s="29">
        <v>21453.3</v>
      </c>
    </row>
    <row r="49" spans="1:19" x14ac:dyDescent="0.2">
      <c r="A49" s="21" t="s">
        <v>74</v>
      </c>
      <c r="B49" s="22" t="s">
        <v>75</v>
      </c>
      <c r="C49" s="9"/>
      <c r="D49" s="9"/>
      <c r="E49" s="9" t="s">
        <v>13</v>
      </c>
      <c r="F49" s="10">
        <v>1</v>
      </c>
      <c r="G49" s="18">
        <v>0</v>
      </c>
      <c r="H49" s="20">
        <v>0.21</v>
      </c>
      <c r="I49" s="18">
        <f>G49*F49</f>
        <v>0</v>
      </c>
      <c r="J49" s="34">
        <f>I49*1.21</f>
        <v>0</v>
      </c>
      <c r="K49" s="29">
        <v>48000</v>
      </c>
      <c r="L49" s="29">
        <v>58080</v>
      </c>
      <c r="N49" s="29">
        <v>22</v>
      </c>
    </row>
    <row r="50" spans="1:19" ht="204" x14ac:dyDescent="0.2">
      <c r="A50" s="21" t="s">
        <v>13</v>
      </c>
      <c r="B50" s="22"/>
      <c r="C50" s="9" t="s">
        <v>13</v>
      </c>
      <c r="D50" s="9" t="s">
        <v>73</v>
      </c>
      <c r="E50" s="9" t="s">
        <v>87</v>
      </c>
      <c r="F50" s="10"/>
      <c r="G50" s="18" t="s">
        <v>13</v>
      </c>
      <c r="H50" s="20" t="s">
        <v>13</v>
      </c>
      <c r="I50" s="18" t="s">
        <v>13</v>
      </c>
      <c r="J50" s="34" t="s">
        <v>13</v>
      </c>
      <c r="M50" s="29">
        <v>22</v>
      </c>
      <c r="O50" s="29">
        <v>1</v>
      </c>
      <c r="P50" s="29">
        <v>32690</v>
      </c>
      <c r="Q50" s="29" t="s">
        <v>14</v>
      </c>
      <c r="R50" s="29">
        <v>32690</v>
      </c>
      <c r="S50" s="29">
        <v>39554.9</v>
      </c>
    </row>
    <row r="51" spans="1:19" x14ac:dyDescent="0.2">
      <c r="A51" s="21" t="s">
        <v>76</v>
      </c>
      <c r="B51" s="22" t="s">
        <v>77</v>
      </c>
      <c r="C51" s="9"/>
      <c r="D51" s="9"/>
      <c r="E51" s="9" t="s">
        <v>13</v>
      </c>
      <c r="F51" s="10">
        <v>1</v>
      </c>
      <c r="G51" s="18">
        <v>0</v>
      </c>
      <c r="H51" s="20">
        <v>0.21</v>
      </c>
      <c r="I51" s="18">
        <f>G51*F51</f>
        <v>0</v>
      </c>
      <c r="J51" s="34">
        <f>I51*1.21</f>
        <v>0</v>
      </c>
      <c r="K51" s="29">
        <v>50840</v>
      </c>
      <c r="L51" s="29">
        <v>61516.399999999994</v>
      </c>
      <c r="N51" s="29">
        <v>23</v>
      </c>
    </row>
    <row r="52" spans="1:19" x14ac:dyDescent="0.2">
      <c r="A52" s="21" t="s">
        <v>13</v>
      </c>
      <c r="B52" s="22"/>
      <c r="C52" s="9" t="s">
        <v>13</v>
      </c>
      <c r="D52" s="9" t="s">
        <v>77</v>
      </c>
      <c r="E52" s="9"/>
      <c r="F52" s="10"/>
      <c r="G52" s="18" t="s">
        <v>13</v>
      </c>
      <c r="H52" s="20" t="s">
        <v>13</v>
      </c>
      <c r="I52" s="18" t="s">
        <v>13</v>
      </c>
      <c r="J52" s="34" t="s">
        <v>13</v>
      </c>
      <c r="M52" s="29">
        <v>23</v>
      </c>
      <c r="O52" s="29">
        <v>1</v>
      </c>
      <c r="P52" s="29">
        <v>1790</v>
      </c>
      <c r="Q52" s="29" t="s">
        <v>14</v>
      </c>
      <c r="R52" s="29">
        <v>1790</v>
      </c>
      <c r="S52" s="29">
        <v>2165.9</v>
      </c>
    </row>
    <row r="54" spans="1:19" ht="227.25" customHeight="1" x14ac:dyDescent="0.2">
      <c r="A54" s="40" t="s">
        <v>91</v>
      </c>
      <c r="D54" s="39" t="s">
        <v>90</v>
      </c>
      <c r="E54" s="38"/>
    </row>
  </sheetData>
  <mergeCells count="4">
    <mergeCell ref="I2:J2"/>
    <mergeCell ref="I3:J3"/>
    <mergeCell ref="I4:J4"/>
    <mergeCell ref="D54:E54"/>
  </mergeCells>
  <conditionalFormatting sqref="A7:J52">
    <cfRule type="expression" dxfId="5" priority="57">
      <formula>$M7=0</formula>
    </cfRule>
    <cfRule type="cellIs" dxfId="4" priority="58" operator="equal">
      <formula>0</formula>
    </cfRule>
  </conditionalFormatting>
  <conditionalFormatting sqref="F7">
    <cfRule type="expression" dxfId="3" priority="39">
      <formula>$M7=0</formula>
    </cfRule>
    <cfRule type="cellIs" dxfId="2" priority="40" operator="equal">
      <formula>0</formula>
    </cfRule>
  </conditionalFormatting>
  <conditionalFormatting sqref="F7">
    <cfRule type="expression" dxfId="1" priority="37">
      <formula>$M7=0</formula>
    </cfRule>
    <cfRule type="cellIs" dxfId="0" priority="38" operator="equal">
      <formula>0</formula>
    </cfRule>
  </conditionalFormatting>
  <pageMargins left="0.47244094488188981" right="0.23622047244094491" top="0" bottom="0" header="0.31496062992125984" footer="0.31496062992125984"/>
  <pageSetup paperSize="9" scale="4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Pavel Stepan</cp:lastModifiedBy>
  <cp:lastPrinted>2018-02-07T09:36:18Z</cp:lastPrinted>
  <dcterms:created xsi:type="dcterms:W3CDTF">2016-11-14T13:56:29Z</dcterms:created>
  <dcterms:modified xsi:type="dcterms:W3CDTF">2018-06-04T06:18:01Z</dcterms:modified>
</cp:coreProperties>
</file>